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000. PGALLARDO\00 e. SERIES_ESTADISTICA\01. IComercial\04. Serie_Web\"/>
    </mc:Choice>
  </mc:AlternateContent>
  <xr:revisionPtr revIDLastSave="0" documentId="8_{0D6385B9-A0B5-453A-81B0-A03A24679E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sumen_IC_2002_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2" i="1" l="1"/>
  <c r="X15" i="1" l="1"/>
  <c r="X14" i="1"/>
  <c r="X12" i="1"/>
  <c r="X8" i="1"/>
  <c r="X18" i="1" s="1"/>
  <c r="X23" i="1" s="1"/>
  <c r="X7" i="1"/>
  <c r="X17" i="1" s="1"/>
  <c r="X22" i="1" s="1"/>
  <c r="S17" i="1"/>
  <c r="S22" i="1" s="1"/>
  <c r="D17" i="1"/>
  <c r="D22" i="1" s="1"/>
  <c r="Y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Y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Y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Y8" i="1"/>
  <c r="Y18" i="1" s="1"/>
  <c r="Y23" i="1" s="1"/>
  <c r="W8" i="1"/>
  <c r="W18" i="1" s="1"/>
  <c r="W23" i="1" s="1"/>
  <c r="V8" i="1"/>
  <c r="V18" i="1" s="1"/>
  <c r="V23" i="1" s="1"/>
  <c r="U8" i="1"/>
  <c r="U18" i="1" s="1"/>
  <c r="U23" i="1" s="1"/>
  <c r="T8" i="1"/>
  <c r="T18" i="1" s="1"/>
  <c r="T23" i="1" s="1"/>
  <c r="S8" i="1"/>
  <c r="S18" i="1" s="1"/>
  <c r="S23" i="1" s="1"/>
  <c r="R8" i="1"/>
  <c r="R18" i="1" s="1"/>
  <c r="R23" i="1" s="1"/>
  <c r="Q8" i="1"/>
  <c r="Q18" i="1" s="1"/>
  <c r="Q23" i="1" s="1"/>
  <c r="P8" i="1"/>
  <c r="P18" i="1" s="1"/>
  <c r="P23" i="1" s="1"/>
  <c r="O8" i="1"/>
  <c r="O18" i="1" s="1"/>
  <c r="O23" i="1" s="1"/>
  <c r="N8" i="1"/>
  <c r="N18" i="1" s="1"/>
  <c r="N23" i="1" s="1"/>
  <c r="M8" i="1"/>
  <c r="M18" i="1" s="1"/>
  <c r="M23" i="1" s="1"/>
  <c r="L8" i="1"/>
  <c r="L18" i="1" s="1"/>
  <c r="L23" i="1" s="1"/>
  <c r="K8" i="1"/>
  <c r="K18" i="1" s="1"/>
  <c r="K23" i="1" s="1"/>
  <c r="J8" i="1"/>
  <c r="J18" i="1" s="1"/>
  <c r="J23" i="1" s="1"/>
  <c r="I8" i="1"/>
  <c r="I18" i="1" s="1"/>
  <c r="I23" i="1" s="1"/>
  <c r="H8" i="1"/>
  <c r="H18" i="1" s="1"/>
  <c r="H23" i="1" s="1"/>
  <c r="G8" i="1"/>
  <c r="G18" i="1" s="1"/>
  <c r="G23" i="1" s="1"/>
  <c r="F8" i="1"/>
  <c r="F18" i="1" s="1"/>
  <c r="F23" i="1" s="1"/>
  <c r="E8" i="1"/>
  <c r="E18" i="1" s="1"/>
  <c r="E23" i="1" s="1"/>
  <c r="D8" i="1"/>
  <c r="D18" i="1" s="1"/>
  <c r="D23" i="1" s="1"/>
  <c r="C8" i="1"/>
  <c r="C18" i="1" s="1"/>
  <c r="C23" i="1" s="1"/>
  <c r="Y7" i="1"/>
  <c r="Y17" i="1" s="1"/>
  <c r="Y22" i="1" s="1"/>
  <c r="W7" i="1"/>
  <c r="W17" i="1" s="1"/>
  <c r="V7" i="1"/>
  <c r="V17" i="1" s="1"/>
  <c r="V22" i="1" s="1"/>
  <c r="U7" i="1"/>
  <c r="U17" i="1" s="1"/>
  <c r="U22" i="1" s="1"/>
  <c r="T7" i="1"/>
  <c r="T17" i="1" s="1"/>
  <c r="T22" i="1" s="1"/>
  <c r="S7" i="1"/>
  <c r="R7" i="1"/>
  <c r="R17" i="1" s="1"/>
  <c r="R22" i="1" s="1"/>
  <c r="Q7" i="1"/>
  <c r="Q17" i="1" s="1"/>
  <c r="Q22" i="1" s="1"/>
  <c r="P7" i="1"/>
  <c r="P17" i="1" s="1"/>
  <c r="P22" i="1" s="1"/>
  <c r="O7" i="1"/>
  <c r="O17" i="1" s="1"/>
  <c r="O22" i="1" s="1"/>
  <c r="N7" i="1"/>
  <c r="N17" i="1" s="1"/>
  <c r="N22" i="1" s="1"/>
  <c r="M7" i="1"/>
  <c r="M17" i="1" s="1"/>
  <c r="M22" i="1" s="1"/>
  <c r="L7" i="1"/>
  <c r="L17" i="1" s="1"/>
  <c r="L22" i="1" s="1"/>
  <c r="K7" i="1"/>
  <c r="K17" i="1" s="1"/>
  <c r="K22" i="1" s="1"/>
  <c r="J7" i="1"/>
  <c r="J17" i="1" s="1"/>
  <c r="J22" i="1" s="1"/>
  <c r="I7" i="1"/>
  <c r="I17" i="1" s="1"/>
  <c r="I22" i="1" s="1"/>
  <c r="H7" i="1"/>
  <c r="H17" i="1" s="1"/>
  <c r="H22" i="1" s="1"/>
  <c r="G7" i="1"/>
  <c r="G17" i="1" s="1"/>
  <c r="G22" i="1" s="1"/>
  <c r="F7" i="1"/>
  <c r="F17" i="1" s="1"/>
  <c r="F22" i="1" s="1"/>
  <c r="E7" i="1"/>
  <c r="E17" i="1" s="1"/>
  <c r="E22" i="1" s="1"/>
  <c r="D7" i="1"/>
  <c r="C7" i="1"/>
  <c r="C17" i="1" s="1"/>
  <c r="C22" i="1" s="1"/>
</calcChain>
</file>

<file path=xl/sharedStrings.xml><?xml version="1.0" encoding="utf-8"?>
<sst xmlns="http://schemas.openxmlformats.org/spreadsheetml/2006/main" count="15" uniqueCount="15">
  <si>
    <t>Tipo Operación</t>
  </si>
  <si>
    <t>Exportación (FOB US$)</t>
  </si>
  <si>
    <t>Importación (FOB US$)</t>
  </si>
  <si>
    <t>Importación (CIF US$)</t>
  </si>
  <si>
    <t>Intercambio (FOB/FOB US$)</t>
  </si>
  <si>
    <t>Intercambio (CIF/FOB US$)</t>
  </si>
  <si>
    <t>INTERCAMBIO COMERCIAL  (Millones de US$)</t>
  </si>
  <si>
    <t>Exportación (FOB Millones de US$) (I)</t>
  </si>
  <si>
    <t>Importación (FOB Millones de US$) (II)</t>
  </si>
  <si>
    <t>Importación (CIF Millones de US$) (III)</t>
  </si>
  <si>
    <t>Intercambio Comercial ( (I) + (II) ) (*)</t>
  </si>
  <si>
    <t>Intercambio Comercial ( (I) + (III) ) (**)</t>
  </si>
  <si>
    <t>PIB (Millones de US$)</t>
  </si>
  <si>
    <t>% Intercambio (*)/PIB</t>
  </si>
  <si>
    <t>% Intercambio (**)/PIB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</si>
</sst>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8" x14ac:knownFonts="1">
    <font>
      <sz val="10"/>
      <color theme="1"/>
      <name val="Calibri Light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 Light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 Light"/>
      <family val="2"/>
    </font>
    <font>
      <b/>
      <sz val="10"/>
      <name val="Calibri Light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theme="4" tint="0.79998168889431442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3" tint="0.59999389629810485"/>
        <bgColor theme="4" tint="0.7999816888943144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indexed="64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indexed="64"/>
      </left>
      <right style="thin">
        <color indexed="64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indexed="64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/>
    </xf>
    <xf numFmtId="3" fontId="4" fillId="0" borderId="1" xfId="1" applyNumberFormat="1" applyFont="1" applyBorder="1"/>
    <xf numFmtId="0" fontId="3" fillId="3" borderId="1" xfId="0" applyFont="1" applyFill="1" applyBorder="1" applyAlignment="1">
      <alignment vertical="center" wrapText="1"/>
    </xf>
    <xf numFmtId="3" fontId="3" fillId="3" borderId="1" xfId="0" applyNumberFormat="1" applyFont="1" applyFill="1" applyBorder="1" applyAlignment="1">
      <alignment vertical="center" wrapText="1"/>
    </xf>
    <xf numFmtId="3" fontId="3" fillId="3" borderId="1" xfId="0" applyNumberFormat="1" applyFont="1" applyFill="1" applyBorder="1"/>
    <xf numFmtId="0" fontId="5" fillId="0" borderId="0" xfId="0" applyFont="1"/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3" fontId="0" fillId="5" borderId="1" xfId="0" applyNumberFormat="1" applyFill="1" applyBorder="1"/>
    <xf numFmtId="3" fontId="0" fillId="3" borderId="1" xfId="0" applyNumberFormat="1" applyFont="1" applyFill="1" applyBorder="1"/>
    <xf numFmtId="0" fontId="0" fillId="0" borderId="5" xfId="0" applyBorder="1"/>
    <xf numFmtId="3" fontId="2" fillId="5" borderId="1" xfId="1" applyNumberFormat="1" applyFont="1" applyFill="1" applyBorder="1" applyAlignment="1">
      <alignment wrapText="1"/>
    </xf>
    <xf numFmtId="3" fontId="1" fillId="5" borderId="1" xfId="1" applyNumberFormat="1" applyFont="1" applyFill="1" applyBorder="1" applyAlignment="1">
      <alignment wrapText="1"/>
    </xf>
    <xf numFmtId="3" fontId="7" fillId="5" borderId="1" xfId="1" applyNumberFormat="1" applyFont="1" applyFill="1" applyBorder="1" applyAlignment="1">
      <alignment horizontal="right"/>
    </xf>
    <xf numFmtId="0" fontId="2" fillId="6" borderId="1" xfId="1" applyFont="1" applyFill="1" applyBorder="1"/>
    <xf numFmtId="164" fontId="3" fillId="6" borderId="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1" defaultTableStyle="TableStyleMedium2" defaultPivotStyle="PivotStyleLight16">
    <tableStyle name="Invisible" pivot="0" table="0" count="0" xr9:uid="{6A6D744A-C63F-4A57-95D2-7124C8438F5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Y23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R38" sqref="R38"/>
    </sheetView>
  </sheetViews>
  <sheetFormatPr baseColWidth="10" defaultRowHeight="12.75" x14ac:dyDescent="0.2"/>
  <cols>
    <col min="2" max="2" width="46.85546875" bestFit="1" customWidth="1"/>
    <col min="3" max="3" width="23.42578125" customWidth="1"/>
    <col min="4" max="7" width="15.7109375" bestFit="1" customWidth="1"/>
    <col min="8" max="9" width="16.5703125" bestFit="1" customWidth="1"/>
    <col min="10" max="10" width="15.7109375" bestFit="1" customWidth="1"/>
    <col min="11" max="18" width="16.5703125" bestFit="1" customWidth="1"/>
    <col min="19" max="19" width="23" customWidth="1"/>
    <col min="20" max="23" width="18.7109375" customWidth="1"/>
    <col min="24" max="25" width="16.5703125" bestFit="1" customWidth="1"/>
    <col min="26" max="26" width="15.7109375" bestFit="1" customWidth="1"/>
  </cols>
  <sheetData>
    <row r="3" spans="2:25" x14ac:dyDescent="0.2">
      <c r="B3" s="1" t="s">
        <v>0</v>
      </c>
      <c r="C3" s="1">
        <v>2002</v>
      </c>
      <c r="D3" s="2">
        <v>2003</v>
      </c>
      <c r="E3" s="2">
        <v>2004</v>
      </c>
      <c r="F3" s="2">
        <v>2005</v>
      </c>
      <c r="G3" s="2">
        <v>2006</v>
      </c>
      <c r="H3" s="2">
        <v>2007</v>
      </c>
      <c r="I3" s="2">
        <v>2008</v>
      </c>
      <c r="J3" s="2">
        <v>2009</v>
      </c>
      <c r="K3" s="2">
        <v>2010</v>
      </c>
      <c r="L3" s="2">
        <v>2011</v>
      </c>
      <c r="M3" s="2">
        <v>2012</v>
      </c>
      <c r="N3" s="2">
        <v>2013</v>
      </c>
      <c r="O3" s="2">
        <v>2014</v>
      </c>
      <c r="P3" s="2">
        <v>2015</v>
      </c>
      <c r="Q3" s="2">
        <v>2016</v>
      </c>
      <c r="R3" s="2">
        <v>2017</v>
      </c>
      <c r="S3" s="2">
        <v>2018</v>
      </c>
      <c r="T3" s="2">
        <v>2019</v>
      </c>
      <c r="U3" s="2">
        <v>2020</v>
      </c>
      <c r="V3" s="2">
        <v>2021</v>
      </c>
      <c r="W3" s="2">
        <v>2022</v>
      </c>
      <c r="X3" s="2">
        <v>2023</v>
      </c>
      <c r="Y3" s="2">
        <v>2024</v>
      </c>
    </row>
    <row r="4" spans="2:25" x14ac:dyDescent="0.2">
      <c r="B4" s="3" t="s">
        <v>1</v>
      </c>
      <c r="C4" s="4">
        <v>17734616020.680035</v>
      </c>
      <c r="D4" s="5">
        <v>21328235154.510086</v>
      </c>
      <c r="E4" s="5">
        <v>32391425326.599945</v>
      </c>
      <c r="F4" s="5">
        <v>41170540432.040161</v>
      </c>
      <c r="G4" s="5">
        <v>58435038517.460175</v>
      </c>
      <c r="H4" s="5">
        <v>67825908456.859932</v>
      </c>
      <c r="I4" s="5">
        <v>66203515793.040207</v>
      </c>
      <c r="J4" s="5">
        <v>54148562611.950058</v>
      </c>
      <c r="K4" s="5">
        <v>71285140758.720093</v>
      </c>
      <c r="L4" s="5">
        <v>81060619940.600006</v>
      </c>
      <c r="M4" s="5">
        <v>78880057521.789764</v>
      </c>
      <c r="N4" s="5">
        <v>77792258024.490021</v>
      </c>
      <c r="O4" s="5">
        <v>75125269733.139847</v>
      </c>
      <c r="P4" s="5">
        <v>61913292962.380249</v>
      </c>
      <c r="Q4" s="5">
        <v>61849812725.620102</v>
      </c>
      <c r="R4" s="5">
        <v>68200562418.35984</v>
      </c>
      <c r="S4" s="5">
        <v>76162566962.999985</v>
      </c>
      <c r="T4" s="5">
        <v>70491298786.700699</v>
      </c>
      <c r="U4" s="5">
        <v>71291766587.799744</v>
      </c>
      <c r="V4" s="5">
        <v>93475506957.500641</v>
      </c>
      <c r="W4" s="5">
        <v>99223756376.85936</v>
      </c>
      <c r="X4" s="5">
        <v>95542515441.740829</v>
      </c>
      <c r="Y4" s="5">
        <v>101814703382.45818</v>
      </c>
    </row>
    <row r="5" spans="2:25" x14ac:dyDescent="0.2">
      <c r="B5" s="3" t="s">
        <v>2</v>
      </c>
      <c r="C5" s="4">
        <v>14364441558.839964</v>
      </c>
      <c r="D5" s="5">
        <v>16160611789.339966</v>
      </c>
      <c r="E5" s="5">
        <v>20695251947.240059</v>
      </c>
      <c r="F5" s="5">
        <v>27751858861.340042</v>
      </c>
      <c r="G5" s="5">
        <v>32500485708.730064</v>
      </c>
      <c r="H5" s="5">
        <v>39949992650.819962</v>
      </c>
      <c r="I5" s="5">
        <v>52581094756.989777</v>
      </c>
      <c r="J5" s="5">
        <v>36273467276.15992</v>
      </c>
      <c r="K5" s="5">
        <v>49348316069.259811</v>
      </c>
      <c r="L5" s="5">
        <v>62523079310.690063</v>
      </c>
      <c r="M5" s="5">
        <v>66393478491.769974</v>
      </c>
      <c r="N5" s="5">
        <v>67523742001.339722</v>
      </c>
      <c r="O5" s="5">
        <v>61715797115.969963</v>
      </c>
      <c r="P5" s="5">
        <v>53753058927.620125</v>
      </c>
      <c r="Q5" s="5">
        <v>50591044336.790459</v>
      </c>
      <c r="R5" s="5">
        <v>56513604501.530243</v>
      </c>
      <c r="S5" s="5">
        <v>65331945899.150101</v>
      </c>
      <c r="T5" s="5">
        <v>60753738278.301765</v>
      </c>
      <c r="U5" s="5">
        <v>52004769075.479286</v>
      </c>
      <c r="V5" s="5">
        <v>79713191160.449219</v>
      </c>
      <c r="W5" s="5">
        <v>89589364479.464554</v>
      </c>
      <c r="X5" s="5">
        <v>74455066413.838196</v>
      </c>
      <c r="Y5" s="5">
        <v>73750312346.031387</v>
      </c>
    </row>
    <row r="6" spans="2:25" x14ac:dyDescent="0.2">
      <c r="B6" s="3" t="s">
        <v>3</v>
      </c>
      <c r="C6" s="4">
        <v>15533235288.429989</v>
      </c>
      <c r="D6" s="5">
        <v>17427972739.819988</v>
      </c>
      <c r="E6" s="5">
        <v>22400397202.85004</v>
      </c>
      <c r="F6" s="5">
        <v>29852975536.419853</v>
      </c>
      <c r="G6" s="5">
        <v>34819374162.879868</v>
      </c>
      <c r="H6" s="5">
        <v>42851997608.940109</v>
      </c>
      <c r="I6" s="5">
        <v>56618799003.239952</v>
      </c>
      <c r="J6" s="5">
        <v>38791426837.000092</v>
      </c>
      <c r="K6" s="5">
        <v>52836626963.119995</v>
      </c>
      <c r="L6" s="5">
        <v>66408397483.219917</v>
      </c>
      <c r="M6" s="5">
        <v>70694665564.679993</v>
      </c>
      <c r="N6" s="5">
        <v>71840147356.900253</v>
      </c>
      <c r="O6" s="5">
        <v>65693376475.280113</v>
      </c>
      <c r="P6" s="5">
        <v>57319973263.850128</v>
      </c>
      <c r="Q6" s="5">
        <v>53821900729.719872</v>
      </c>
      <c r="R6" s="5">
        <v>59967666992.890427</v>
      </c>
      <c r="S6" s="5">
        <v>69203876711.589966</v>
      </c>
      <c r="T6" s="5">
        <v>64569343009.342827</v>
      </c>
      <c r="U6" s="5">
        <v>55862225837.819138</v>
      </c>
      <c r="V6" s="5">
        <v>87474576579.951553</v>
      </c>
      <c r="W6" s="5">
        <v>98886335755.115845</v>
      </c>
      <c r="X6" s="5">
        <v>80091262684.51445</v>
      </c>
      <c r="Y6" s="5">
        <v>79508898370.773514</v>
      </c>
    </row>
    <row r="7" spans="2:25" x14ac:dyDescent="0.2">
      <c r="B7" s="6" t="s">
        <v>4</v>
      </c>
      <c r="C7" s="7">
        <f>+C4+C5</f>
        <v>32099057579.519997</v>
      </c>
      <c r="D7" s="8">
        <f t="shared" ref="D7:Y7" si="0">+D4+D5</f>
        <v>37488846943.850052</v>
      </c>
      <c r="E7" s="8">
        <f t="shared" si="0"/>
        <v>53086677273.840004</v>
      </c>
      <c r="F7" s="8">
        <f t="shared" si="0"/>
        <v>68922399293.380203</v>
      </c>
      <c r="G7" s="8">
        <f t="shared" si="0"/>
        <v>90935524226.190247</v>
      </c>
      <c r="H7" s="8">
        <f t="shared" si="0"/>
        <v>107775901107.6799</v>
      </c>
      <c r="I7" s="8">
        <f t="shared" si="0"/>
        <v>118784610550.02998</v>
      </c>
      <c r="J7" s="8">
        <f t="shared" si="0"/>
        <v>90422029888.109985</v>
      </c>
      <c r="K7" s="8">
        <f t="shared" si="0"/>
        <v>120633456827.9799</v>
      </c>
      <c r="L7" s="8">
        <f t="shared" si="0"/>
        <v>143583699251.29007</v>
      </c>
      <c r="M7" s="8">
        <f t="shared" si="0"/>
        <v>145273536013.55975</v>
      </c>
      <c r="N7" s="8">
        <f t="shared" si="0"/>
        <v>145316000025.82974</v>
      </c>
      <c r="O7" s="8">
        <f t="shared" si="0"/>
        <v>136841066849.1098</v>
      </c>
      <c r="P7" s="8">
        <f t="shared" si="0"/>
        <v>115666351890.00037</v>
      </c>
      <c r="Q7" s="8">
        <f t="shared" si="0"/>
        <v>112440857062.41055</v>
      </c>
      <c r="R7" s="8">
        <f t="shared" si="0"/>
        <v>124714166919.89008</v>
      </c>
      <c r="S7" s="8">
        <f t="shared" si="0"/>
        <v>141494512862.15009</v>
      </c>
      <c r="T7" s="8">
        <f t="shared" si="0"/>
        <v>131245037065.00247</v>
      </c>
      <c r="U7" s="8">
        <f t="shared" si="0"/>
        <v>123296535663.27902</v>
      </c>
      <c r="V7" s="8">
        <f t="shared" si="0"/>
        <v>173188698117.94986</v>
      </c>
      <c r="W7" s="8">
        <f t="shared" si="0"/>
        <v>188813120856.32391</v>
      </c>
      <c r="X7" s="8">
        <f t="shared" ref="X7" si="1">+X4+X5</f>
        <v>169997581855.57904</v>
      </c>
      <c r="Y7" s="8">
        <f t="shared" si="0"/>
        <v>175565015728.48956</v>
      </c>
    </row>
    <row r="8" spans="2:25" x14ac:dyDescent="0.2">
      <c r="B8" s="6" t="s">
        <v>5</v>
      </c>
      <c r="C8" s="7">
        <f>+C6+C4</f>
        <v>33267851309.110023</v>
      </c>
      <c r="D8" s="8">
        <f t="shared" ref="D8:Y8" si="2">+D6+D4</f>
        <v>38756207894.330078</v>
      </c>
      <c r="E8" s="8">
        <f t="shared" si="2"/>
        <v>54791822529.449982</v>
      </c>
      <c r="F8" s="8">
        <f t="shared" si="2"/>
        <v>71023515968.460022</v>
      </c>
      <c r="G8" s="8">
        <f t="shared" si="2"/>
        <v>93254412680.340042</v>
      </c>
      <c r="H8" s="8">
        <f t="shared" si="2"/>
        <v>110677906065.80005</v>
      </c>
      <c r="I8" s="8">
        <f t="shared" si="2"/>
        <v>122822314796.28015</v>
      </c>
      <c r="J8" s="8">
        <f t="shared" si="2"/>
        <v>92939989448.95015</v>
      </c>
      <c r="K8" s="8">
        <f t="shared" si="2"/>
        <v>124121767721.84009</v>
      </c>
      <c r="L8" s="8">
        <f t="shared" si="2"/>
        <v>147469017423.81992</v>
      </c>
      <c r="M8" s="8">
        <f t="shared" si="2"/>
        <v>149574723086.46976</v>
      </c>
      <c r="N8" s="8">
        <f t="shared" si="2"/>
        <v>149632405381.39026</v>
      </c>
      <c r="O8" s="8">
        <f t="shared" si="2"/>
        <v>140818646208.41995</v>
      </c>
      <c r="P8" s="8">
        <f t="shared" si="2"/>
        <v>119233266226.23038</v>
      </c>
      <c r="Q8" s="8">
        <f t="shared" si="2"/>
        <v>115671713455.33997</v>
      </c>
      <c r="R8" s="8">
        <f t="shared" si="2"/>
        <v>128168229411.25027</v>
      </c>
      <c r="S8" s="8">
        <f t="shared" si="2"/>
        <v>145366443674.58997</v>
      </c>
      <c r="T8" s="8">
        <f t="shared" si="2"/>
        <v>135060641796.04352</v>
      </c>
      <c r="U8" s="8">
        <f t="shared" si="2"/>
        <v>127153992425.61888</v>
      </c>
      <c r="V8" s="8">
        <f t="shared" si="2"/>
        <v>180950083537.45221</v>
      </c>
      <c r="W8" s="8">
        <f t="shared" si="2"/>
        <v>198110092131.97522</v>
      </c>
      <c r="X8" s="8">
        <f t="shared" ref="X8" si="3">+X6+X4</f>
        <v>175633778126.25528</v>
      </c>
      <c r="Y8" s="8">
        <f t="shared" si="2"/>
        <v>181323601753.23169</v>
      </c>
    </row>
    <row r="10" spans="2:25" ht="15" x14ac:dyDescent="0.25">
      <c r="B10" s="9" t="s">
        <v>6</v>
      </c>
    </row>
    <row r="11" spans="2:25" x14ac:dyDescent="0.2">
      <c r="B11" s="10"/>
      <c r="C11" s="10">
        <v>2002</v>
      </c>
      <c r="D11" s="11">
        <v>2003</v>
      </c>
      <c r="E11" s="11">
        <v>2004</v>
      </c>
      <c r="F11" s="11">
        <v>2005</v>
      </c>
      <c r="G11" s="11">
        <v>2006</v>
      </c>
      <c r="H11" s="11">
        <v>2007</v>
      </c>
      <c r="I11" s="11">
        <v>2008</v>
      </c>
      <c r="J11" s="11">
        <v>2009</v>
      </c>
      <c r="K11" s="11">
        <v>2010</v>
      </c>
      <c r="L11" s="11">
        <v>2011</v>
      </c>
      <c r="M11" s="11">
        <v>2012</v>
      </c>
      <c r="N11" s="11">
        <v>2013</v>
      </c>
      <c r="O11" s="11">
        <v>2014</v>
      </c>
      <c r="P11" s="11">
        <v>2015</v>
      </c>
      <c r="Q11" s="11">
        <v>2016</v>
      </c>
      <c r="R11" s="11">
        <v>2017</v>
      </c>
      <c r="S11" s="11">
        <v>2018</v>
      </c>
      <c r="T11" s="11">
        <v>2019</v>
      </c>
      <c r="U11" s="11">
        <v>2020</v>
      </c>
      <c r="V11" s="11">
        <v>2021</v>
      </c>
      <c r="W11" s="11">
        <v>2022</v>
      </c>
      <c r="X11" s="11">
        <v>2023</v>
      </c>
      <c r="Y11" s="11">
        <v>2024</v>
      </c>
    </row>
    <row r="12" spans="2:25" x14ac:dyDescent="0.2">
      <c r="B12" s="12" t="s">
        <v>7</v>
      </c>
      <c r="C12" s="13">
        <f>+C4/1000000</f>
        <v>17734.616020680034</v>
      </c>
      <c r="D12" s="13">
        <f>+D4/1000000</f>
        <v>21328.235154510086</v>
      </c>
      <c r="E12" s="13">
        <f t="shared" ref="E12:Y12" si="4">+E4/1000000</f>
        <v>32391.425326599947</v>
      </c>
      <c r="F12" s="13">
        <f t="shared" si="4"/>
        <v>41170.540432040158</v>
      </c>
      <c r="G12" s="13">
        <f t="shared" si="4"/>
        <v>58435.038517460176</v>
      </c>
      <c r="H12" s="13">
        <f t="shared" si="4"/>
        <v>67825.908456859936</v>
      </c>
      <c r="I12" s="13">
        <f t="shared" si="4"/>
        <v>66203.515793040206</v>
      </c>
      <c r="J12" s="13">
        <f t="shared" si="4"/>
        <v>54148.562611950059</v>
      </c>
      <c r="K12" s="13">
        <f t="shared" si="4"/>
        <v>71285.140758720096</v>
      </c>
      <c r="L12" s="13">
        <f t="shared" si="4"/>
        <v>81060.619940600009</v>
      </c>
      <c r="M12" s="13">
        <f t="shared" si="4"/>
        <v>78880.057521789771</v>
      </c>
      <c r="N12" s="13">
        <f t="shared" si="4"/>
        <v>77792.258024490016</v>
      </c>
      <c r="O12" s="13">
        <f t="shared" si="4"/>
        <v>75125.269733139852</v>
      </c>
      <c r="P12" s="13">
        <f t="shared" si="4"/>
        <v>61913.292962380248</v>
      </c>
      <c r="Q12" s="13">
        <f t="shared" si="4"/>
        <v>61849.812725620104</v>
      </c>
      <c r="R12" s="13">
        <f t="shared" si="4"/>
        <v>68200.562418359841</v>
      </c>
      <c r="S12" s="13">
        <f t="shared" si="4"/>
        <v>76162.56696299999</v>
      </c>
      <c r="T12" s="13">
        <f t="shared" si="4"/>
        <v>70491.298786700703</v>
      </c>
      <c r="U12" s="13">
        <f t="shared" si="4"/>
        <v>71291.76658779975</v>
      </c>
      <c r="V12" s="13">
        <f t="shared" si="4"/>
        <v>93475.506957500635</v>
      </c>
      <c r="W12" s="13">
        <f t="shared" si="4"/>
        <v>99223.756376859354</v>
      </c>
      <c r="X12" s="13">
        <f t="shared" ref="X12" si="5">+X4/1000000</f>
        <v>95542.515441740834</v>
      </c>
      <c r="Y12" s="13">
        <f t="shared" si="4"/>
        <v>101814.70338245817</v>
      </c>
    </row>
    <row r="13" spans="2:25" x14ac:dyDescent="0.2"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3"/>
    </row>
    <row r="14" spans="2:25" x14ac:dyDescent="0.2">
      <c r="B14" s="12" t="s">
        <v>8</v>
      </c>
      <c r="C14" s="13">
        <f>+C5/1000000</f>
        <v>14364.441558839964</v>
      </c>
      <c r="D14" s="13">
        <f t="shared" ref="D14:S15" si="6">+D5/1000000</f>
        <v>16160.611789339966</v>
      </c>
      <c r="E14" s="13">
        <f t="shared" si="6"/>
        <v>20695.25194724006</v>
      </c>
      <c r="F14" s="13">
        <f t="shared" si="6"/>
        <v>27751.858861340042</v>
      </c>
      <c r="G14" s="13">
        <f t="shared" si="6"/>
        <v>32500.485708730066</v>
      </c>
      <c r="H14" s="13">
        <f t="shared" si="6"/>
        <v>39949.992650819964</v>
      </c>
      <c r="I14" s="13">
        <f t="shared" si="6"/>
        <v>52581.094756989776</v>
      </c>
      <c r="J14" s="13">
        <f t="shared" si="6"/>
        <v>36273.467276159921</v>
      </c>
      <c r="K14" s="13">
        <f t="shared" si="6"/>
        <v>49348.31606925981</v>
      </c>
      <c r="L14" s="13">
        <f t="shared" si="6"/>
        <v>62523.07931069006</v>
      </c>
      <c r="M14" s="13">
        <f t="shared" si="6"/>
        <v>66393.478491769973</v>
      </c>
      <c r="N14" s="13">
        <f t="shared" si="6"/>
        <v>67523.74200133972</v>
      </c>
      <c r="O14" s="13">
        <f t="shared" si="6"/>
        <v>61715.797115969966</v>
      </c>
      <c r="P14" s="13">
        <f t="shared" si="6"/>
        <v>53753.058927620128</v>
      </c>
      <c r="Q14" s="13">
        <f t="shared" si="6"/>
        <v>50591.044336790459</v>
      </c>
      <c r="R14" s="13">
        <f t="shared" si="6"/>
        <v>56513.604501530244</v>
      </c>
      <c r="S14" s="13">
        <f>+S5/1000000</f>
        <v>65331.945899150101</v>
      </c>
      <c r="T14" s="13">
        <f t="shared" ref="T14:Y15" si="7">+T5/1000000</f>
        <v>60753.738278301767</v>
      </c>
      <c r="U14" s="13">
        <f t="shared" si="7"/>
        <v>52004.769075479286</v>
      </c>
      <c r="V14" s="13">
        <f t="shared" si="7"/>
        <v>79713.19116044922</v>
      </c>
      <c r="W14" s="13">
        <f t="shared" si="7"/>
        <v>89589.364479464552</v>
      </c>
      <c r="X14" s="13">
        <f t="shared" ref="X14" si="8">+X5/1000000</f>
        <v>74455.066413838198</v>
      </c>
      <c r="Y14" s="13">
        <f t="shared" si="7"/>
        <v>73750.312346031395</v>
      </c>
    </row>
    <row r="15" spans="2:25" x14ac:dyDescent="0.2">
      <c r="B15" s="12" t="s">
        <v>9</v>
      </c>
      <c r="C15" s="13">
        <f>+C6/1000000</f>
        <v>15533.235288429989</v>
      </c>
      <c r="D15" s="13">
        <f t="shared" si="6"/>
        <v>17427.972739819987</v>
      </c>
      <c r="E15" s="13">
        <f t="shared" si="6"/>
        <v>22400.397202850039</v>
      </c>
      <c r="F15" s="13">
        <f t="shared" si="6"/>
        <v>29852.975536419854</v>
      </c>
      <c r="G15" s="13">
        <f t="shared" si="6"/>
        <v>34819.374162879867</v>
      </c>
      <c r="H15" s="13">
        <f t="shared" si="6"/>
        <v>42851.99760894011</v>
      </c>
      <c r="I15" s="13">
        <f t="shared" si="6"/>
        <v>56618.799003239954</v>
      </c>
      <c r="J15" s="13">
        <f t="shared" si="6"/>
        <v>38791.426837000094</v>
      </c>
      <c r="K15" s="13">
        <f t="shared" si="6"/>
        <v>52836.626963119998</v>
      </c>
      <c r="L15" s="13">
        <f t="shared" si="6"/>
        <v>66408.397483219916</v>
      </c>
      <c r="M15" s="13">
        <f t="shared" si="6"/>
        <v>70694.665564679992</v>
      </c>
      <c r="N15" s="13">
        <f t="shared" si="6"/>
        <v>71840.147356900256</v>
      </c>
      <c r="O15" s="13">
        <f t="shared" si="6"/>
        <v>65693.376475280107</v>
      </c>
      <c r="P15" s="13">
        <f t="shared" si="6"/>
        <v>57319.97326385013</v>
      </c>
      <c r="Q15" s="13">
        <f t="shared" si="6"/>
        <v>53821.90072971987</v>
      </c>
      <c r="R15" s="13">
        <f t="shared" si="6"/>
        <v>59967.66699289043</v>
      </c>
      <c r="S15" s="13">
        <f t="shared" si="6"/>
        <v>69203.876711589968</v>
      </c>
      <c r="T15" s="13">
        <f t="shared" si="7"/>
        <v>64569.343009342825</v>
      </c>
      <c r="U15" s="13">
        <f t="shared" si="7"/>
        <v>55862.22583781914</v>
      </c>
      <c r="V15" s="13">
        <f t="shared" si="7"/>
        <v>87474.57657995155</v>
      </c>
      <c r="W15" s="13">
        <f t="shared" si="7"/>
        <v>98886.335755115841</v>
      </c>
      <c r="X15" s="13">
        <f t="shared" ref="X15" si="9">+X6/1000000</f>
        <v>80091.262684514455</v>
      </c>
      <c r="Y15" s="13">
        <f t="shared" si="7"/>
        <v>79508.898370773517</v>
      </c>
    </row>
    <row r="16" spans="2:25" x14ac:dyDescent="0.2">
      <c r="B16" s="21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3"/>
    </row>
    <row r="17" spans="2:25" x14ac:dyDescent="0.2">
      <c r="B17" s="6" t="s">
        <v>10</v>
      </c>
      <c r="C17" s="14">
        <f>+C7/1000000</f>
        <v>32099.057579519998</v>
      </c>
      <c r="D17" s="14">
        <f t="shared" ref="D17:Y18" si="10">+D7/1000000</f>
        <v>37488.846943850054</v>
      </c>
      <c r="E17" s="14">
        <f t="shared" si="10"/>
        <v>53086.677273840003</v>
      </c>
      <c r="F17" s="14">
        <f t="shared" si="10"/>
        <v>68922.399293380207</v>
      </c>
      <c r="G17" s="14">
        <f t="shared" si="10"/>
        <v>90935.524226190246</v>
      </c>
      <c r="H17" s="14">
        <f t="shared" si="10"/>
        <v>107775.90110767991</v>
      </c>
      <c r="I17" s="14">
        <f t="shared" si="10"/>
        <v>118784.61055002999</v>
      </c>
      <c r="J17" s="14">
        <f t="shared" si="10"/>
        <v>90422.029888109988</v>
      </c>
      <c r="K17" s="14">
        <f t="shared" si="10"/>
        <v>120633.4568279799</v>
      </c>
      <c r="L17" s="14">
        <f t="shared" si="10"/>
        <v>143583.69925129006</v>
      </c>
      <c r="M17" s="14">
        <f t="shared" si="10"/>
        <v>145273.53601355976</v>
      </c>
      <c r="N17" s="14">
        <f t="shared" si="10"/>
        <v>145316.00002582974</v>
      </c>
      <c r="O17" s="14">
        <f t="shared" si="10"/>
        <v>136841.0668491098</v>
      </c>
      <c r="P17" s="14">
        <f t="shared" si="10"/>
        <v>115666.35189000037</v>
      </c>
      <c r="Q17" s="14">
        <f t="shared" si="10"/>
        <v>112440.85706241055</v>
      </c>
      <c r="R17" s="14">
        <f t="shared" si="10"/>
        <v>124714.16691989008</v>
      </c>
      <c r="S17" s="14">
        <f t="shared" si="10"/>
        <v>141494.51286215009</v>
      </c>
      <c r="T17" s="14">
        <f t="shared" si="10"/>
        <v>131245.03706500249</v>
      </c>
      <c r="U17" s="14">
        <f t="shared" si="10"/>
        <v>123296.53566327902</v>
      </c>
      <c r="V17" s="14">
        <f t="shared" si="10"/>
        <v>173188.69811794985</v>
      </c>
      <c r="W17" s="14">
        <f t="shared" si="10"/>
        <v>188813.12085632392</v>
      </c>
      <c r="X17" s="14">
        <f t="shared" ref="X17" si="11">+X7/1000000</f>
        <v>169997.58185557905</v>
      </c>
      <c r="Y17" s="14">
        <f t="shared" si="10"/>
        <v>175565.01572848955</v>
      </c>
    </row>
    <row r="18" spans="2:25" x14ac:dyDescent="0.2">
      <c r="B18" s="6" t="s">
        <v>11</v>
      </c>
      <c r="C18" s="14">
        <f>+C8/1000000</f>
        <v>33267.851309110025</v>
      </c>
      <c r="D18" s="14">
        <f t="shared" si="10"/>
        <v>38756.20789433008</v>
      </c>
      <c r="E18" s="14">
        <f t="shared" si="10"/>
        <v>54791.822529449979</v>
      </c>
      <c r="F18" s="14">
        <f t="shared" si="10"/>
        <v>71023.515968460022</v>
      </c>
      <c r="G18" s="14">
        <f t="shared" si="10"/>
        <v>93254.412680340043</v>
      </c>
      <c r="H18" s="14">
        <f t="shared" si="10"/>
        <v>110677.90606580005</v>
      </c>
      <c r="I18" s="14">
        <f t="shared" si="10"/>
        <v>122822.31479628014</v>
      </c>
      <c r="J18" s="14">
        <f t="shared" si="10"/>
        <v>92939.989448950146</v>
      </c>
      <c r="K18" s="14">
        <f t="shared" si="10"/>
        <v>124121.76772184009</v>
      </c>
      <c r="L18" s="14">
        <f t="shared" si="10"/>
        <v>147469.01742381993</v>
      </c>
      <c r="M18" s="14">
        <f t="shared" si="10"/>
        <v>149574.72308646975</v>
      </c>
      <c r="N18" s="14">
        <f t="shared" si="10"/>
        <v>149632.40538139027</v>
      </c>
      <c r="O18" s="14">
        <f t="shared" si="10"/>
        <v>140818.64620841996</v>
      </c>
      <c r="P18" s="14">
        <f t="shared" si="10"/>
        <v>119233.26622623038</v>
      </c>
      <c r="Q18" s="14">
        <f t="shared" si="10"/>
        <v>115671.71345533997</v>
      </c>
      <c r="R18" s="14">
        <f t="shared" si="10"/>
        <v>128168.22941125027</v>
      </c>
      <c r="S18" s="14">
        <f t="shared" si="10"/>
        <v>145366.44367458997</v>
      </c>
      <c r="T18" s="14">
        <f t="shared" si="10"/>
        <v>135060.64179604352</v>
      </c>
      <c r="U18" s="14">
        <f t="shared" si="10"/>
        <v>127153.99242561888</v>
      </c>
      <c r="V18" s="14">
        <f t="shared" si="10"/>
        <v>180950.08353745221</v>
      </c>
      <c r="W18" s="14">
        <f t="shared" si="10"/>
        <v>198110.09213197522</v>
      </c>
      <c r="X18" s="14">
        <f t="shared" ref="X18" si="12">+X8/1000000</f>
        <v>175633.77812625529</v>
      </c>
      <c r="Y18" s="14">
        <f t="shared" si="10"/>
        <v>181323.60175323169</v>
      </c>
    </row>
    <row r="19" spans="2:25" x14ac:dyDescent="0.2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2:25" ht="15" x14ac:dyDescent="0.25">
      <c r="B20" s="16" t="s">
        <v>12</v>
      </c>
      <c r="C20" s="17">
        <v>70264.045959794312</v>
      </c>
      <c r="D20" s="18">
        <v>76492.579644078301</v>
      </c>
      <c r="E20" s="18">
        <v>99075.985722032259</v>
      </c>
      <c r="F20" s="18">
        <v>122294.14521172587</v>
      </c>
      <c r="G20" s="18">
        <v>153843.51811033674</v>
      </c>
      <c r="H20" s="18">
        <v>172491.075948279</v>
      </c>
      <c r="I20" s="18">
        <v>179894.5944753197</v>
      </c>
      <c r="J20" s="18">
        <v>171777.9006239278</v>
      </c>
      <c r="K20" s="18">
        <v>217051.20923860464</v>
      </c>
      <c r="L20" s="18">
        <v>251382.57409200756</v>
      </c>
      <c r="M20" s="18">
        <v>267024.78264905902</v>
      </c>
      <c r="N20" s="18">
        <v>277395.01867964689</v>
      </c>
      <c r="O20" s="18">
        <v>259560.97839997226</v>
      </c>
      <c r="P20" s="18">
        <v>242450.35583084269</v>
      </c>
      <c r="Q20" s="18">
        <v>249344.86406300683</v>
      </c>
      <c r="R20" s="18">
        <v>276154.25980024098</v>
      </c>
      <c r="S20" s="18">
        <v>295857.56282627891</v>
      </c>
      <c r="T20" s="18">
        <v>278598.88762024249</v>
      </c>
      <c r="U20" s="18">
        <v>254258.19627250076</v>
      </c>
      <c r="V20" s="18">
        <v>316581.15565484209</v>
      </c>
      <c r="W20" s="18">
        <v>302456.86869138922</v>
      </c>
      <c r="X20" s="18">
        <v>335930.46773737762</v>
      </c>
      <c r="Y20" s="18">
        <v>325598.81715978438</v>
      </c>
    </row>
    <row r="21" spans="2:25" x14ac:dyDescent="0.2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2:25" ht="15" x14ac:dyDescent="0.25">
      <c r="B22" s="19" t="s">
        <v>13</v>
      </c>
      <c r="C22" s="20">
        <f>+C17/C20</f>
        <v>0.45683474586543671</v>
      </c>
      <c r="D22" s="20">
        <f t="shared" ref="D22:Y22" si="13">+D17/D20</f>
        <v>0.49009782541373953</v>
      </c>
      <c r="E22" s="20">
        <f t="shared" si="13"/>
        <v>0.53581780576758598</v>
      </c>
      <c r="F22" s="20">
        <f t="shared" si="13"/>
        <v>0.56357889557227758</v>
      </c>
      <c r="G22" s="20">
        <f t="shared" si="13"/>
        <v>0.59109103420900189</v>
      </c>
      <c r="H22" s="20">
        <f t="shared" si="13"/>
        <v>0.62482015672507152</v>
      </c>
      <c r="I22" s="20">
        <f t="shared" si="13"/>
        <v>0.66030116633841618</v>
      </c>
      <c r="J22" s="20">
        <f t="shared" si="13"/>
        <v>0.52638918952718095</v>
      </c>
      <c r="K22" s="20">
        <f t="shared" si="13"/>
        <v>0.55578338978691155</v>
      </c>
      <c r="L22" s="20">
        <f t="shared" si="13"/>
        <v>0.57117602431239944</v>
      </c>
      <c r="M22" s="20">
        <f t="shared" si="13"/>
        <v>0.54404514282289484</v>
      </c>
      <c r="N22" s="20">
        <f t="shared" si="13"/>
        <v>0.52385944317785227</v>
      </c>
      <c r="O22" s="20">
        <f t="shared" si="13"/>
        <v>0.52720199967132053</v>
      </c>
      <c r="P22" s="20">
        <f t="shared" si="13"/>
        <v>0.4770723123652606</v>
      </c>
      <c r="Q22" s="20">
        <f t="shared" si="13"/>
        <v>0.45094514974247846</v>
      </c>
      <c r="R22" s="20">
        <f t="shared" si="13"/>
        <v>0.45161051294339383</v>
      </c>
      <c r="S22" s="20">
        <f t="shared" si="13"/>
        <v>0.47825214103190788</v>
      </c>
      <c r="T22" s="20">
        <f t="shared" si="13"/>
        <v>0.47108959474347328</v>
      </c>
      <c r="U22" s="20">
        <f t="shared" si="13"/>
        <v>0.48492649389810105</v>
      </c>
      <c r="V22" s="20">
        <f t="shared" si="13"/>
        <v>0.54705940332965275</v>
      </c>
      <c r="W22" s="20">
        <f>+W17/W20</f>
        <v>0.6242646155573961</v>
      </c>
      <c r="X22" s="20">
        <f t="shared" ref="X22" si="14">+X17/X20</f>
        <v>0.50604990669818928</v>
      </c>
      <c r="Y22" s="20">
        <f t="shared" si="13"/>
        <v>0.53920655259116856</v>
      </c>
    </row>
    <row r="23" spans="2:25" ht="15" x14ac:dyDescent="0.25">
      <c r="B23" s="19" t="s">
        <v>14</v>
      </c>
      <c r="C23" s="20">
        <f t="shared" ref="C23:Y23" si="15">+C18/C20</f>
        <v>0.4734690531220786</v>
      </c>
      <c r="D23" s="20">
        <f t="shared" si="15"/>
        <v>0.50666624232917223</v>
      </c>
      <c r="E23" s="20">
        <f t="shared" si="15"/>
        <v>0.55302828561478057</v>
      </c>
      <c r="F23" s="20">
        <f t="shared" si="15"/>
        <v>0.5807597399327511</v>
      </c>
      <c r="G23" s="20">
        <f t="shared" si="15"/>
        <v>0.60616406739644291</v>
      </c>
      <c r="H23" s="20">
        <f t="shared" si="15"/>
        <v>0.64164424424476618</v>
      </c>
      <c r="I23" s="20">
        <f t="shared" si="15"/>
        <v>0.68274599998128638</v>
      </c>
      <c r="J23" s="20">
        <f t="shared" si="15"/>
        <v>0.54104741710881099</v>
      </c>
      <c r="K23" s="20">
        <f t="shared" si="15"/>
        <v>0.57185476255694523</v>
      </c>
      <c r="L23" s="20">
        <f t="shared" si="15"/>
        <v>0.58663182186146823</v>
      </c>
      <c r="M23" s="20">
        <f t="shared" si="15"/>
        <v>0.56015296259242864</v>
      </c>
      <c r="N23" s="20">
        <f t="shared" si="15"/>
        <v>0.53941994378130897</v>
      </c>
      <c r="O23" s="20">
        <f t="shared" si="15"/>
        <v>0.5425262575155827</v>
      </c>
      <c r="P23" s="20">
        <f t="shared" si="15"/>
        <v>0.4917842492647001</v>
      </c>
      <c r="Q23" s="20">
        <f t="shared" si="15"/>
        <v>0.46390253069784881</v>
      </c>
      <c r="R23" s="20">
        <f t="shared" si="15"/>
        <v>0.46411824139146751</v>
      </c>
      <c r="S23" s="20">
        <f t="shared" si="15"/>
        <v>0.4913392859926517</v>
      </c>
      <c r="T23" s="20">
        <f t="shared" si="15"/>
        <v>0.48478528737036586</v>
      </c>
      <c r="U23" s="20">
        <f t="shared" si="15"/>
        <v>0.50009790948623667</v>
      </c>
      <c r="V23" s="20">
        <f t="shared" si="15"/>
        <v>0.5715756617388057</v>
      </c>
      <c r="W23" s="20">
        <f t="shared" si="15"/>
        <v>0.6550027876342136</v>
      </c>
      <c r="X23" s="20">
        <f t="shared" ref="X23" si="16">+X18/X20</f>
        <v>0.5228277723935465</v>
      </c>
      <c r="Y23" s="20">
        <f t="shared" si="15"/>
        <v>0.55689269185596868</v>
      </c>
    </row>
  </sheetData>
  <mergeCells count="2">
    <mergeCell ref="B13:R13"/>
    <mergeCell ref="B16:R1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1D61F6097E8D409B083B3ED36F0573" ma:contentTypeVersion="18" ma:contentTypeDescription="Crear nuevo documento." ma:contentTypeScope="" ma:versionID="d39b778faf75e789308c1a4334a41809">
  <xsd:schema xmlns:xsd="http://www.w3.org/2001/XMLSchema" xmlns:xs="http://www.w3.org/2001/XMLSchema" xmlns:p="http://schemas.microsoft.com/office/2006/metadata/properties" xmlns:ns2="03fc531e-811a-4886-acdf-6bee4ececb3a" xmlns:ns3="506119e2-32cb-4d99-86ae-c80755f33cfe" targetNamespace="http://schemas.microsoft.com/office/2006/metadata/properties" ma:root="true" ma:fieldsID="c5b578b32c3f66ad5d5e12358a0e4f80" ns2:_="" ns3:_="">
    <xsd:import namespace="03fc531e-811a-4886-acdf-6bee4ececb3a"/>
    <xsd:import namespace="506119e2-32cb-4d99-86ae-c80755f33c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fc531e-811a-4886-acdf-6bee4ececb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5fe8204c-580d-4f0c-8e13-7b70e14b7f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119e2-32cb-4d99-86ae-c80755f33cf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0e79087-c0e7-4776-b0f8-c7fcf116c3b4}" ma:internalName="TaxCatchAll" ma:showField="CatchAllData" ma:web="506119e2-32cb-4d99-86ae-c80755f33c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119e2-32cb-4d99-86ae-c80755f33cfe" xsi:nil="true"/>
    <lcf76f155ced4ddcb4097134ff3c332f xmlns="03fc531e-811a-4886-acdf-6bee4ececb3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03CBC22-4454-4133-87D6-51878ACBD3A4}"/>
</file>

<file path=customXml/itemProps2.xml><?xml version="1.0" encoding="utf-8"?>
<ds:datastoreItem xmlns:ds="http://schemas.openxmlformats.org/officeDocument/2006/customXml" ds:itemID="{50547614-BCB7-4F4F-AED3-EC9DE34DF3F5}"/>
</file>

<file path=customXml/itemProps3.xml><?xml version="1.0" encoding="utf-8"?>
<ds:datastoreItem xmlns:ds="http://schemas.openxmlformats.org/officeDocument/2006/customXml" ds:itemID="{3CC71CC9-B6BE-4218-8C70-86CC30ED9D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Resumen_IC_2002_2024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Gallardo Davalos</dc:creator>
  <cp:lastModifiedBy>Patricia Gallardo Davalos</cp:lastModifiedBy>
  <dcterms:created xsi:type="dcterms:W3CDTF">2024-05-27T20:36:37Z</dcterms:created>
  <dcterms:modified xsi:type="dcterms:W3CDTF">2025-06-16T15:12:48Z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0x0101001C1D61F6097E8D409B083B3ED36F0573</vt:lpwstr>
  </property>
</Properties>
</file>